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morgansmith/Dropbox (Cogent Legal)/Art/002 Templates/Excel/"/>
    </mc:Choice>
  </mc:AlternateContent>
  <bookViews>
    <workbookView xWindow="11940" yWindow="660" windowWidth="31620" windowHeight="255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1" l="1"/>
  <c r="E27" i="1"/>
  <c r="E30" i="1"/>
  <c r="E44" i="1"/>
  <c r="E54" i="1"/>
  <c r="E6" i="1"/>
  <c r="E10" i="1"/>
  <c r="E51" i="1"/>
  <c r="E52" i="1"/>
  <c r="E55" i="1"/>
  <c r="E77" i="1"/>
  <c r="E68" i="1"/>
  <c r="E65" i="1"/>
  <c r="E64" i="1"/>
  <c r="E66" i="1"/>
  <c r="E69" i="1"/>
  <c r="E70" i="1"/>
  <c r="E73" i="1"/>
  <c r="E74" i="1"/>
  <c r="E83" i="1"/>
  <c r="E56" i="1"/>
  <c r="E58" i="1"/>
  <c r="D36" i="1"/>
  <c r="E34" i="1"/>
  <c r="E36" i="1"/>
  <c r="D37" i="1"/>
  <c r="E37" i="1"/>
  <c r="D38" i="1"/>
  <c r="E38" i="1"/>
  <c r="D39" i="1"/>
  <c r="E39" i="1"/>
  <c r="E40" i="1"/>
  <c r="E45" i="1"/>
  <c r="E59" i="1"/>
  <c r="E60" i="1"/>
  <c r="E85" i="1"/>
  <c r="E89" i="1"/>
  <c r="E90" i="1"/>
  <c r="E76" i="1"/>
  <c r="E78" i="1"/>
  <c r="E11" i="1"/>
  <c r="E46" i="1"/>
  <c r="E97" i="1"/>
  <c r="E100" i="1"/>
  <c r="E109" i="1"/>
  <c r="E141" i="1"/>
  <c r="E99" i="1"/>
  <c r="E101" i="1"/>
  <c r="E108" i="1"/>
  <c r="E110" i="1"/>
  <c r="E117" i="1"/>
  <c r="E91" i="1"/>
  <c r="E123" i="1"/>
  <c r="E128" i="1"/>
  <c r="E135" i="1"/>
  <c r="E137" i="1"/>
  <c r="E142" i="1"/>
  <c r="E143" i="1"/>
  <c r="E150" i="1"/>
  <c r="E152" i="1"/>
  <c r="B39" i="1"/>
  <c r="B38" i="1"/>
  <c r="B37" i="1"/>
  <c r="B36" i="1"/>
  <c r="E28" i="1"/>
  <c r="E23" i="1"/>
  <c r="E12" i="1"/>
</calcChain>
</file>

<file path=xl/sharedStrings.xml><?xml version="1.0" encoding="utf-8"?>
<sst xmlns="http://schemas.openxmlformats.org/spreadsheetml/2006/main" count="104" uniqueCount="92">
  <si>
    <t>Economic Damages</t>
    <phoneticPr fontId="0" type="noConversion"/>
  </si>
  <si>
    <t>Non-Economic Damages</t>
    <phoneticPr fontId="0" type="noConversion"/>
  </si>
  <si>
    <t xml:space="preserve">TOTAL DAMAGES </t>
    <phoneticPr fontId="0" type="noConversion"/>
  </si>
  <si>
    <t>STEP 2:   ECONOMIC VS. NON-ECONOMIC</t>
    <phoneticPr fontId="0" type="noConversion"/>
  </si>
  <si>
    <t xml:space="preserve">% Economic </t>
    <phoneticPr fontId="0" type="noConversion"/>
  </si>
  <si>
    <t xml:space="preserve">% Non-Economic </t>
    <phoneticPr fontId="0" type="noConversion"/>
  </si>
  <si>
    <t>TOTAL</t>
  </si>
  <si>
    <t>Insert percentages of fault below</t>
    <phoneticPr fontId="0" type="noConversion"/>
  </si>
  <si>
    <t>PLAINTIFF</t>
    <phoneticPr fontId="0" type="noConversion"/>
  </si>
  <si>
    <t>EMPLOYER</t>
    <phoneticPr fontId="0" type="noConversion"/>
  </si>
  <si>
    <t>DEFENDANT 1</t>
    <phoneticPr fontId="0" type="noConversion"/>
  </si>
  <si>
    <t>DEFENDANT 2</t>
    <phoneticPr fontId="0" type="noConversion"/>
  </si>
  <si>
    <t>DEFENDANT 3</t>
    <phoneticPr fontId="0" type="noConversion"/>
  </si>
  <si>
    <t>DEFENDANT 4</t>
    <phoneticPr fontId="0" type="noConversion"/>
  </si>
  <si>
    <t>STEP 4:   PLAINTIFF'S NET ECONOMIC DAMAGES</t>
    <phoneticPr fontId="0" type="noConversion"/>
  </si>
  <si>
    <t xml:space="preserve">Total Economic Award </t>
    <phoneticPr fontId="0" type="noConversion"/>
  </si>
  <si>
    <t>Comparative Fault %</t>
    <phoneticPr fontId="0" type="noConversion"/>
  </si>
  <si>
    <t xml:space="preserve">Minus Comparative Fault </t>
    <phoneticPr fontId="0" type="noConversion"/>
  </si>
  <si>
    <t>TOTAL</t>
    <phoneticPr fontId="0" type="noConversion"/>
  </si>
  <si>
    <t>Insert Total Pre-Trial Settlements</t>
  </si>
  <si>
    <t xml:space="preserve">Total Pre-Trial Settlements Set-Off </t>
    <phoneticPr fontId="0" type="noConversion"/>
  </si>
  <si>
    <t xml:space="preserve">Net Economic Damages Before Set-Off </t>
    <phoneticPr fontId="0" type="noConversion"/>
  </si>
  <si>
    <t>Minus Pre-Trial Set-Off</t>
    <phoneticPr fontId="0" type="noConversion"/>
  </si>
  <si>
    <t>Total Non-Economic Award</t>
    <phoneticPr fontId="0" type="noConversion"/>
  </si>
  <si>
    <t>Net Non-Economic Recovery</t>
  </si>
  <si>
    <t>Total Economic Award</t>
    <phoneticPr fontId="0" type="noConversion"/>
  </si>
  <si>
    <t>Total Non-Economic Award</t>
    <phoneticPr fontId="0" type="noConversion"/>
  </si>
  <si>
    <t>Net Total Recovery</t>
  </si>
  <si>
    <t>x</t>
  </si>
  <si>
    <t>Employer's Negligence</t>
  </si>
  <si>
    <t>Employer's Threshold Value</t>
    <phoneticPr fontId="0" type="noConversion"/>
  </si>
  <si>
    <t xml:space="preserve">Employer's Total Lien </t>
  </si>
  <si>
    <t>Insert Attorneys Fee %</t>
    <phoneticPr fontId="0" type="noConversion"/>
  </si>
  <si>
    <t>Minus Fee</t>
    <phoneticPr fontId="0" type="noConversion"/>
  </si>
  <si>
    <t xml:space="preserve"> </t>
  </si>
  <si>
    <t>Insert Allowable Costs (CCP 1033)</t>
  </si>
  <si>
    <t>NET VERDICT TO PLAINTIFF</t>
  </si>
  <si>
    <t>Insert Cost Enhancements (Items Added)</t>
  </si>
  <si>
    <t>Insert Cost Penalties (Items Deducted)</t>
  </si>
  <si>
    <t>Insert Prejudgment Interest</t>
  </si>
  <si>
    <t>STEP 14: DEDUCT PRE-FEE LIENS AND COSTS</t>
  </si>
  <si>
    <t>1. Insert Medical Liens Deducted Pre-Fees</t>
  </si>
  <si>
    <t>2. Insert Attorney's Costs of Prosecution</t>
  </si>
  <si>
    <t>Total Pre-Fee Lien &amp; Cost Deduction</t>
  </si>
  <si>
    <t>Net to Client After Deductions</t>
  </si>
  <si>
    <t>STEP 15: DEDUCT ATTORNEYS FEES</t>
  </si>
  <si>
    <t>Insert % of Attorneys Fees</t>
  </si>
  <si>
    <t>Total Attorneys Fees</t>
  </si>
  <si>
    <t>Net to client after Attorneys Fees</t>
  </si>
  <si>
    <t>STEP 16: DEDUCT POST-FEE LIENS AND COSTS</t>
  </si>
  <si>
    <t>1. Insert Medical Liens Deducted Post Fees</t>
  </si>
  <si>
    <t>2. Insert Costs Deducted Post Fees</t>
  </si>
  <si>
    <t>Total Post-Fee Lien &amp; Cost Deduction</t>
  </si>
  <si>
    <t xml:space="preserve">Cogent Legal assume no liability for the use of this worksheet </t>
  </si>
  <si>
    <t xml:space="preserve">and such worksheet should be considered a guide only.  </t>
  </si>
  <si>
    <t xml:space="preserve">The law may change after preparation of this worksheet and individual cases may </t>
    <phoneticPr fontId="0" type="noConversion"/>
  </si>
  <si>
    <t xml:space="preserve">require the application of different law. </t>
    <phoneticPr fontId="0" type="noConversion"/>
  </si>
  <si>
    <t>Civil Code §1431.2 and DaFonte v. Up-Right, Inc. (1992) 2 Cal.4th 593</t>
    <phoneticPr fontId="0" type="noConversion"/>
  </si>
  <si>
    <t>Greathouse v. Amcord, Inc. (1995) 35 Cal.App.4th 831</t>
  </si>
  <si>
    <t>Associated Construction &amp; Engineering Co. v. Workers' Comp. Appeals Bd. , 22 Cal.3d 829</t>
    <phoneticPr fontId="0" type="noConversion"/>
  </si>
  <si>
    <t xml:space="preserve">Duncan v. Walmart Stores, Inc. </t>
  </si>
  <si>
    <t>Summers v. Tice, et al., 33 Cal.2d 80 199; Labor Code § 3856, subd. (b)</t>
  </si>
  <si>
    <t>STEP 5:  DEFENDANT'S NET SHARE OF NON-ECONOMIC DAMAGES</t>
  </si>
  <si>
    <t>STEP 6:  TOTAL JUDGMENT BEFORE SETOFFS</t>
  </si>
  <si>
    <t>Plaintiff Net Recovery Economic Recovery</t>
  </si>
  <si>
    <t>Plaintiff Net Recovery Non-Economic Recovery</t>
  </si>
  <si>
    <t>STEP 3:  ENTER % OF FAULT FOR EACH PARTY</t>
  </si>
  <si>
    <t>Total Judgment</t>
  </si>
  <si>
    <t>*</t>
  </si>
  <si>
    <t>Gross Lien Owed to Employer</t>
  </si>
  <si>
    <t>Insert Total WC Lien</t>
  </si>
  <si>
    <t>Percentage of Economic Damages</t>
    <phoneticPr fontId="2" type="noConversion"/>
  </si>
  <si>
    <t xml:space="preserve">Lien Amount </t>
    <phoneticPr fontId="2" type="noConversion"/>
  </si>
  <si>
    <t>Net Economic Recovery Before WC Set- Off</t>
    <phoneticPr fontId="2" type="noConversion"/>
  </si>
  <si>
    <t>Minus WC Set-Off</t>
    <phoneticPr fontId="2" type="noConversion"/>
  </si>
  <si>
    <t>Net Economic Recovery</t>
    <phoneticPr fontId="2" type="noConversion"/>
  </si>
  <si>
    <t>Scalice v. Performance Cleaning Systems 50 Cal.App.4th 221</t>
    <phoneticPr fontId="2" type="noConversion"/>
  </si>
  <si>
    <t xml:space="preserve">Total Damages (Minus comparative fault) </t>
  </si>
  <si>
    <t xml:space="preserve">Insert damages </t>
  </si>
  <si>
    <t>* Cannot exceed judgment Plus WC Set Off</t>
  </si>
  <si>
    <t>Total WC Set-Off</t>
  </si>
  <si>
    <t>Additional Lien From Judgment</t>
  </si>
  <si>
    <t xml:space="preserve">Lien Amount Owed from Set Off </t>
  </si>
  <si>
    <t xml:space="preserve">*May be subject to attorneys fees </t>
  </si>
  <si>
    <t>STEP 1: CALCULATION OF TOTAL AWARD</t>
  </si>
  <si>
    <t>STEP 7: DETERMINE WC LIEN SET-OFF</t>
  </si>
  <si>
    <t>STEP 8:  EMPLOYER RECOVERY OF LIEN (Labor Code 3856)</t>
  </si>
  <si>
    <t>STEP 9: SUBTRACT PRE-TRIAL SETTLEMENT</t>
  </si>
  <si>
    <t>STEP 10:  TOTAL ECONOMIC AND NON-ECONOMIC AWARD</t>
  </si>
  <si>
    <t>STEP 11: ADD COSTS OF THE SUIT</t>
  </si>
  <si>
    <t>STEP 12: ADD OR SUBTRACT COSTS PENALTIES</t>
  </si>
  <si>
    <t>STEP 13: ADD PREJUDGMENT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</si>
</sst>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48"/>
      <name val="Arial"/>
    </font>
    <font>
      <sz val="12"/>
      <color indexed="48"/>
      <name val="Arial"/>
    </font>
    <font>
      <sz val="12"/>
      <name val="Arial"/>
    </font>
    <font>
      <b/>
      <sz val="12"/>
      <name val="Arial"/>
    </font>
    <font>
      <i/>
      <sz val="12"/>
      <color indexed="48"/>
      <name val="Arial"/>
    </font>
    <font>
      <sz val="12"/>
      <color indexed="8"/>
      <name val="Arial"/>
    </font>
    <font>
      <sz val="10"/>
      <name val="Arial"/>
    </font>
    <font>
      <sz val="12"/>
      <color indexed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</font>
    <font>
      <i/>
      <sz val="12"/>
      <name val="Arial"/>
    </font>
    <font>
      <vertAlign val="superscript"/>
      <sz val="12"/>
      <name val="Arial"/>
    </font>
    <font>
      <u/>
      <sz val="12"/>
      <name val="Arial"/>
    </font>
    <font>
      <sz val="8"/>
      <name val="Calibri"/>
      <family val="2"/>
      <scheme val="minor"/>
    </font>
    <font>
      <sz val="8"/>
      <name val="Arial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44" fontId="4" fillId="2" borderId="0" xfId="1" applyFont="1" applyFill="1" applyBorder="1"/>
    <xf numFmtId="0" fontId="7" fillId="0" borderId="1" xfId="0" applyFont="1" applyFill="1" applyBorder="1"/>
    <xf numFmtId="0" fontId="4" fillId="0" borderId="1" xfId="0" applyFont="1" applyFill="1" applyBorder="1"/>
    <xf numFmtId="44" fontId="4" fillId="2" borderId="1" xfId="1" applyFont="1" applyFill="1" applyBorder="1"/>
    <xf numFmtId="44" fontId="5" fillId="0" borderId="0" xfId="1" applyFont="1" applyFill="1" applyBorder="1"/>
    <xf numFmtId="44" fontId="4" fillId="0" borderId="0" xfId="1" applyFont="1" applyFill="1" applyBorder="1"/>
    <xf numFmtId="44" fontId="3" fillId="0" borderId="0" xfId="1" applyFont="1" applyFill="1" applyBorder="1"/>
    <xf numFmtId="9" fontId="4" fillId="0" borderId="0" xfId="2" applyFont="1" applyFill="1" applyBorder="1"/>
    <xf numFmtId="9" fontId="4" fillId="0" borderId="1" xfId="2" applyFont="1" applyFill="1" applyBorder="1"/>
    <xf numFmtId="9" fontId="5" fillId="0" borderId="0" xfId="2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9" fontId="4" fillId="2" borderId="0" xfId="2" applyFont="1" applyFill="1" applyBorder="1"/>
    <xf numFmtId="9" fontId="11" fillId="0" borderId="0" xfId="2" applyFont="1" applyFill="1" applyBorder="1"/>
    <xf numFmtId="9" fontId="4" fillId="0" borderId="0" xfId="1" applyNumberFormat="1" applyFont="1" applyFill="1" applyBorder="1"/>
    <xf numFmtId="44" fontId="4" fillId="0" borderId="1" xfId="1" applyFont="1" applyFill="1" applyBorder="1"/>
    <xf numFmtId="0" fontId="13" fillId="0" borderId="0" xfId="0" applyFont="1" applyFill="1" applyBorder="1"/>
    <xf numFmtId="44" fontId="4" fillId="0" borderId="0" xfId="0" applyNumberFormat="1" applyFont="1" applyFill="1" applyBorder="1"/>
    <xf numFmtId="9" fontId="4" fillId="0" borderId="0" xfId="0" applyNumberFormat="1" applyFont="1" applyFill="1" applyBorder="1"/>
    <xf numFmtId="9" fontId="4" fillId="0" borderId="1" xfId="0" applyNumberFormat="1" applyFont="1" applyFill="1" applyBorder="1"/>
    <xf numFmtId="0" fontId="0" fillId="0" borderId="0" xfId="0" applyFill="1"/>
    <xf numFmtId="0" fontId="5" fillId="0" borderId="1" xfId="0" applyFont="1" applyFill="1" applyBorder="1"/>
    <xf numFmtId="44" fontId="5" fillId="0" borderId="1" xfId="1" applyFont="1" applyFill="1" applyBorder="1"/>
    <xf numFmtId="0" fontId="14" fillId="0" borderId="1" xfId="0" applyFont="1" applyFill="1" applyBorder="1"/>
    <xf numFmtId="0" fontId="12" fillId="0" borderId="1" xfId="0" applyFont="1" applyFill="1" applyBorder="1"/>
    <xf numFmtId="44" fontId="5" fillId="0" borderId="0" xfId="0" applyNumberFormat="1" applyFont="1" applyFill="1" applyBorder="1"/>
    <xf numFmtId="9" fontId="4" fillId="2" borderId="0" xfId="0" applyNumberFormat="1" applyFont="1" applyFill="1" applyBorder="1"/>
    <xf numFmtId="44" fontId="4" fillId="0" borderId="1" xfId="0" applyNumberFormat="1" applyFont="1" applyFill="1" applyBorder="1"/>
    <xf numFmtId="44" fontId="5" fillId="0" borderId="0" xfId="0" applyNumberFormat="1" applyFont="1" applyFill="1" applyBorder="1" applyAlignment="1">
      <alignment horizontal="right"/>
    </xf>
    <xf numFmtId="44" fontId="5" fillId="0" borderId="0" xfId="1" applyFont="1" applyFill="1" applyBorder="1" applyAlignment="1">
      <alignment horizontal="right"/>
    </xf>
    <xf numFmtId="44" fontId="3" fillId="0" borderId="0" xfId="0" applyNumberFormat="1" applyFont="1" applyFill="1" applyBorder="1"/>
    <xf numFmtId="0" fontId="6" fillId="0" borderId="1" xfId="0" applyFont="1" applyFill="1" applyBorder="1"/>
    <xf numFmtId="44" fontId="4" fillId="2" borderId="1" xfId="0" applyNumberFormat="1" applyFont="1" applyFill="1" applyBorder="1"/>
    <xf numFmtId="44" fontId="4" fillId="2" borderId="0" xfId="0" applyNumberFormat="1" applyFont="1" applyFill="1" applyBorder="1"/>
    <xf numFmtId="0" fontId="8" fillId="0" borderId="0" xfId="0" applyFont="1" applyFill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0" fillId="0" borderId="0" xfId="0" applyFont="1" applyFill="1"/>
    <xf numFmtId="44" fontId="4" fillId="0" borderId="0" xfId="1" applyFont="1" applyFill="1" applyBorder="1" applyAlignment="1">
      <alignment horizontal="right"/>
    </xf>
    <xf numFmtId="0" fontId="16" fillId="0" borderId="0" xfId="0" applyFont="1" applyFill="1" applyBorder="1"/>
    <xf numFmtId="0" fontId="17" fillId="0" borderId="0" xfId="0" applyFont="1" applyFill="1"/>
    <xf numFmtId="9" fontId="4" fillId="0" borderId="1" xfId="1" applyNumberFormat="1" applyFont="1" applyFill="1" applyBorder="1"/>
    <xf numFmtId="44" fontId="0" fillId="0" borderId="0" xfId="0" applyNumberFormat="1"/>
    <xf numFmtId="0" fontId="12" fillId="2" borderId="0" xfId="0" applyFont="1" applyFill="1" applyBorder="1" applyAlignment="1"/>
    <xf numFmtId="0" fontId="4" fillId="2" borderId="0" xfId="0" applyFont="1" applyFill="1" applyBorder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tabSelected="1" view="pageLayout" zoomScale="152" zoomScaleNormal="152" zoomScalePageLayoutView="152" workbookViewId="0">
      <selection activeCell="A88" sqref="A88:XFD89"/>
    </sheetView>
  </sheetViews>
  <sheetFormatPr baseColWidth="10" defaultRowHeight="16" x14ac:dyDescent="0.2"/>
  <cols>
    <col min="1" max="1" width="5.5" customWidth="1"/>
    <col min="4" max="4" width="29.6640625" customWidth="1"/>
    <col min="5" max="5" width="19.33203125" customWidth="1"/>
    <col min="6" max="6" width="5.6640625" customWidth="1"/>
    <col min="7" max="7" width="14" bestFit="1" customWidth="1"/>
  </cols>
  <sheetData>
    <row r="1" spans="1:6" x14ac:dyDescent="0.2">
      <c r="A1" s="1" t="s">
        <v>84</v>
      </c>
      <c r="B1" s="1"/>
      <c r="C1" s="2"/>
      <c r="D1" s="2"/>
      <c r="E1" s="3"/>
      <c r="F1" s="3"/>
    </row>
    <row r="2" spans="1:6" x14ac:dyDescent="0.2">
      <c r="A2" s="4"/>
      <c r="B2" s="4"/>
      <c r="C2" s="3"/>
      <c r="D2" s="3"/>
      <c r="E2" s="3"/>
      <c r="F2" s="3"/>
    </row>
    <row r="3" spans="1:6" x14ac:dyDescent="0.2">
      <c r="A3" s="4"/>
      <c r="B3" s="5" t="s">
        <v>78</v>
      </c>
      <c r="C3" s="3"/>
      <c r="D3" s="3"/>
      <c r="E3" s="3"/>
      <c r="F3" s="3"/>
    </row>
    <row r="4" spans="1:6" x14ac:dyDescent="0.2">
      <c r="A4" s="3"/>
      <c r="B4" s="6" t="s">
        <v>0</v>
      </c>
      <c r="C4" s="3"/>
      <c r="D4" s="3"/>
      <c r="E4" s="7">
        <v>0</v>
      </c>
      <c r="F4" s="3"/>
    </row>
    <row r="5" spans="1:6" ht="17" thickBot="1" x14ac:dyDescent="0.25">
      <c r="A5" s="3"/>
      <c r="B5" s="8" t="s">
        <v>1</v>
      </c>
      <c r="C5" s="9"/>
      <c r="D5" s="9"/>
      <c r="E5" s="10">
        <v>0</v>
      </c>
      <c r="F5" s="3"/>
    </row>
    <row r="6" spans="1:6" ht="17" thickTop="1" x14ac:dyDescent="0.2">
      <c r="A6" s="3"/>
      <c r="B6" s="3"/>
      <c r="C6" s="4" t="s">
        <v>2</v>
      </c>
      <c r="D6" s="3"/>
      <c r="E6" s="11">
        <f>E4+E5</f>
        <v>0</v>
      </c>
      <c r="F6" s="3"/>
    </row>
    <row r="7" spans="1:6" x14ac:dyDescent="0.2">
      <c r="A7" s="3"/>
      <c r="B7" s="3"/>
      <c r="C7" s="3"/>
      <c r="D7" s="3"/>
      <c r="E7" s="12"/>
      <c r="F7" s="3"/>
    </row>
    <row r="8" spans="1:6" x14ac:dyDescent="0.2">
      <c r="A8" s="1" t="s">
        <v>3</v>
      </c>
      <c r="B8" s="2"/>
      <c r="C8" s="2"/>
      <c r="D8" s="2"/>
      <c r="E8" s="13"/>
      <c r="F8" s="3"/>
    </row>
    <row r="9" spans="1:6" x14ac:dyDescent="0.2">
      <c r="A9" s="4"/>
      <c r="B9" s="3"/>
      <c r="C9" s="3"/>
      <c r="D9" s="3"/>
      <c r="E9" s="12"/>
      <c r="F9" s="3"/>
    </row>
    <row r="10" spans="1:6" x14ac:dyDescent="0.2">
      <c r="A10" s="3"/>
      <c r="B10" s="3" t="s">
        <v>4</v>
      </c>
      <c r="C10" s="3"/>
      <c r="D10" s="3"/>
      <c r="E10" s="14">
        <f>IF((E4+E5)=0,0,E4/E6)</f>
        <v>0</v>
      </c>
      <c r="F10" s="3"/>
    </row>
    <row r="11" spans="1:6" ht="17" thickBot="1" x14ac:dyDescent="0.25">
      <c r="A11" s="3"/>
      <c r="B11" s="9" t="s">
        <v>5</v>
      </c>
      <c r="C11" s="9"/>
      <c r="D11" s="9"/>
      <c r="E11" s="15">
        <f>IF((E4+E5)=0,0,E5/E6)</f>
        <v>0</v>
      </c>
      <c r="F11" s="3"/>
    </row>
    <row r="12" spans="1:6" ht="17" thickTop="1" x14ac:dyDescent="0.2">
      <c r="A12" s="3"/>
      <c r="B12" s="3"/>
      <c r="C12" s="4" t="s">
        <v>6</v>
      </c>
      <c r="D12" s="3"/>
      <c r="E12" s="16">
        <f>E10+E11</f>
        <v>0</v>
      </c>
      <c r="F12" s="3"/>
    </row>
    <row r="13" spans="1:6" x14ac:dyDescent="0.2">
      <c r="A13" s="3"/>
      <c r="B13" s="3"/>
      <c r="C13" s="3"/>
      <c r="D13" s="3"/>
      <c r="E13" s="14"/>
      <c r="F13" s="3"/>
    </row>
    <row r="14" spans="1:6" x14ac:dyDescent="0.2">
      <c r="A14" s="1" t="s">
        <v>66</v>
      </c>
      <c r="B14" s="1"/>
      <c r="C14" s="17"/>
      <c r="D14" s="17"/>
      <c r="E14" s="3"/>
      <c r="F14" s="3"/>
    </row>
    <row r="15" spans="1:6" x14ac:dyDescent="0.2">
      <c r="A15" s="18"/>
      <c r="B15" s="19"/>
      <c r="C15" s="19"/>
      <c r="D15" s="19"/>
      <c r="E15" s="19"/>
      <c r="F15" s="3"/>
    </row>
    <row r="16" spans="1:6" x14ac:dyDescent="0.2">
      <c r="A16" s="18"/>
      <c r="B16" s="5" t="s">
        <v>7</v>
      </c>
      <c r="C16" s="19"/>
      <c r="D16" s="19"/>
      <c r="E16" s="19"/>
      <c r="F16" s="3"/>
    </row>
    <row r="17" spans="1:6" x14ac:dyDescent="0.2">
      <c r="A17" s="3"/>
      <c r="B17" s="51" t="s">
        <v>8</v>
      </c>
      <c r="C17" s="52"/>
      <c r="D17" s="3"/>
      <c r="E17" s="20">
        <v>0</v>
      </c>
      <c r="F17" s="3"/>
    </row>
    <row r="18" spans="1:6" x14ac:dyDescent="0.2">
      <c r="A18" s="3"/>
      <c r="B18" s="51" t="s">
        <v>9</v>
      </c>
      <c r="C18" s="52"/>
      <c r="D18" s="3"/>
      <c r="E18" s="20">
        <v>0</v>
      </c>
      <c r="F18" s="3"/>
    </row>
    <row r="19" spans="1:6" x14ac:dyDescent="0.2">
      <c r="A19" s="3"/>
      <c r="B19" s="51" t="s">
        <v>10</v>
      </c>
      <c r="C19" s="52"/>
      <c r="D19" s="3"/>
      <c r="E19" s="20">
        <v>0</v>
      </c>
      <c r="F19" s="3"/>
    </row>
    <row r="20" spans="1:6" x14ac:dyDescent="0.2">
      <c r="A20" s="3"/>
      <c r="B20" s="51" t="s">
        <v>11</v>
      </c>
      <c r="C20" s="52"/>
      <c r="D20" s="3"/>
      <c r="E20" s="20">
        <v>0</v>
      </c>
      <c r="F20" s="3"/>
    </row>
    <row r="21" spans="1:6" x14ac:dyDescent="0.2">
      <c r="A21" s="3"/>
      <c r="B21" s="51" t="s">
        <v>12</v>
      </c>
      <c r="C21" s="52"/>
      <c r="D21" s="3"/>
      <c r="E21" s="20">
        <v>0</v>
      </c>
      <c r="F21" s="3"/>
    </row>
    <row r="22" spans="1:6" x14ac:dyDescent="0.2">
      <c r="A22" s="3"/>
      <c r="B22" s="51" t="s">
        <v>13</v>
      </c>
      <c r="C22" s="52"/>
      <c r="D22" s="3"/>
      <c r="E22" s="20">
        <v>0</v>
      </c>
      <c r="F22" s="3"/>
    </row>
    <row r="23" spans="1:6" x14ac:dyDescent="0.2">
      <c r="A23" s="3"/>
      <c r="B23" s="3"/>
      <c r="C23" s="4" t="s">
        <v>6</v>
      </c>
      <c r="D23" s="3"/>
      <c r="E23" s="16">
        <f>SUM(E17:E22)</f>
        <v>0</v>
      </c>
      <c r="F23" s="3"/>
    </row>
    <row r="24" spans="1:6" x14ac:dyDescent="0.2">
      <c r="A24" s="3"/>
      <c r="B24" s="19"/>
      <c r="C24" s="19"/>
      <c r="D24" s="19"/>
      <c r="E24" s="21"/>
      <c r="F24" s="3"/>
    </row>
    <row r="25" spans="1:6" x14ac:dyDescent="0.2">
      <c r="A25" s="1" t="s">
        <v>14</v>
      </c>
      <c r="B25" s="2"/>
      <c r="C25" s="2"/>
      <c r="D25" s="2"/>
      <c r="E25" s="2"/>
      <c r="F25" s="3"/>
    </row>
    <row r="26" spans="1:6" x14ac:dyDescent="0.2">
      <c r="A26" s="3"/>
      <c r="B26" s="3"/>
      <c r="C26" s="3"/>
      <c r="D26" s="3"/>
      <c r="E26" s="3"/>
      <c r="F26" s="3"/>
    </row>
    <row r="27" spans="1:6" x14ac:dyDescent="0.2">
      <c r="A27" s="3"/>
      <c r="B27" s="3" t="s">
        <v>15</v>
      </c>
      <c r="C27" s="3"/>
      <c r="D27" s="3"/>
      <c r="E27" s="12">
        <f>E4</f>
        <v>0</v>
      </c>
      <c r="F27" s="3"/>
    </row>
    <row r="28" spans="1:6" x14ac:dyDescent="0.2">
      <c r="A28" s="3"/>
      <c r="B28" s="3"/>
      <c r="C28" s="3" t="s">
        <v>16</v>
      </c>
      <c r="D28" s="3"/>
      <c r="E28" s="22">
        <f>E17</f>
        <v>0</v>
      </c>
      <c r="F28" s="3"/>
    </row>
    <row r="29" spans="1:6" ht="19" thickBot="1" x14ac:dyDescent="0.25">
      <c r="A29" s="3"/>
      <c r="B29" s="9"/>
      <c r="C29" s="9" t="s">
        <v>17</v>
      </c>
      <c r="D29" s="9"/>
      <c r="E29" s="23">
        <f>E17*E4</f>
        <v>0</v>
      </c>
      <c r="F29" s="24">
        <v>1</v>
      </c>
    </row>
    <row r="30" spans="1:6" ht="17" thickTop="1" x14ac:dyDescent="0.2">
      <c r="A30" s="3"/>
      <c r="B30" s="3"/>
      <c r="C30" s="4" t="s">
        <v>18</v>
      </c>
      <c r="D30" s="3"/>
      <c r="E30" s="11">
        <f>E27-E29</f>
        <v>0</v>
      </c>
      <c r="F30" s="3"/>
    </row>
    <row r="31" spans="1:6" x14ac:dyDescent="0.2">
      <c r="A31" s="3"/>
      <c r="B31" s="3"/>
      <c r="C31" s="4"/>
      <c r="D31" s="3"/>
      <c r="E31" s="11"/>
      <c r="F31" s="3"/>
    </row>
    <row r="32" spans="1:6" x14ac:dyDescent="0.2">
      <c r="A32" s="1" t="s">
        <v>62</v>
      </c>
      <c r="B32" s="2"/>
      <c r="C32" s="2"/>
      <c r="D32" s="2"/>
      <c r="E32" s="2"/>
      <c r="F32" s="3"/>
    </row>
    <row r="33" spans="1:6" x14ac:dyDescent="0.2">
      <c r="A33" s="4"/>
      <c r="B33" s="3"/>
      <c r="C33" s="3"/>
      <c r="D33" s="3"/>
      <c r="E33" s="3"/>
      <c r="F33" s="3"/>
    </row>
    <row r="34" spans="1:6" ht="18" x14ac:dyDescent="0.2">
      <c r="A34" s="4"/>
      <c r="B34" s="3" t="s">
        <v>23</v>
      </c>
      <c r="C34" s="3"/>
      <c r="D34" s="3"/>
      <c r="E34" s="25">
        <f>E5</f>
        <v>0</v>
      </c>
      <c r="F34" s="24"/>
    </row>
    <row r="35" spans="1:6" x14ac:dyDescent="0.2">
      <c r="A35" s="4"/>
      <c r="B35" s="3"/>
      <c r="C35" s="3"/>
      <c r="D35" s="3"/>
      <c r="E35" s="3"/>
      <c r="F35" s="3"/>
    </row>
    <row r="36" spans="1:6" ht="18" x14ac:dyDescent="0.2">
      <c r="A36" s="4"/>
      <c r="B36" s="3" t="str">
        <f>B19</f>
        <v>DEFENDANT 1</v>
      </c>
      <c r="C36" s="3"/>
      <c r="D36" s="26">
        <f>E19</f>
        <v>0</v>
      </c>
      <c r="E36" s="12">
        <f>E$34*D36</f>
        <v>0</v>
      </c>
      <c r="F36" s="24">
        <v>2</v>
      </c>
    </row>
    <row r="37" spans="1:6" x14ac:dyDescent="0.2">
      <c r="A37" s="4"/>
      <c r="B37" s="3" t="str">
        <f>B20</f>
        <v>DEFENDANT 2</v>
      </c>
      <c r="C37" s="3"/>
      <c r="D37" s="26">
        <f>E20</f>
        <v>0</v>
      </c>
      <c r="E37" s="12">
        <f>E$34*D37</f>
        <v>0</v>
      </c>
      <c r="F37" s="3"/>
    </row>
    <row r="38" spans="1:6" x14ac:dyDescent="0.2">
      <c r="A38" s="4"/>
      <c r="B38" s="3" t="str">
        <f>B21</f>
        <v>DEFENDANT 3</v>
      </c>
      <c r="C38" s="3"/>
      <c r="D38" s="26">
        <f>E21</f>
        <v>0</v>
      </c>
      <c r="E38" s="12">
        <f>E$34*D38</f>
        <v>0</v>
      </c>
      <c r="F38" s="3"/>
    </row>
    <row r="39" spans="1:6" ht="17" thickBot="1" x14ac:dyDescent="0.25">
      <c r="A39" s="4"/>
      <c r="B39" s="9" t="str">
        <f>B22</f>
        <v>DEFENDANT 4</v>
      </c>
      <c r="C39" s="9"/>
      <c r="D39" s="27">
        <f>E22</f>
        <v>0</v>
      </c>
      <c r="E39" s="23">
        <f>E$34*D39</f>
        <v>0</v>
      </c>
      <c r="F39" s="3"/>
    </row>
    <row r="40" spans="1:6" ht="17" thickTop="1" x14ac:dyDescent="0.2">
      <c r="A40" s="28"/>
      <c r="B40" s="3"/>
      <c r="C40" s="4" t="s">
        <v>24</v>
      </c>
      <c r="D40" s="3"/>
      <c r="E40" s="11">
        <f>SUM(E36:E39)</f>
        <v>0</v>
      </c>
      <c r="F40" s="3"/>
    </row>
    <row r="41" spans="1:6" x14ac:dyDescent="0.2">
      <c r="A41" s="3"/>
      <c r="B41" s="3"/>
      <c r="C41" s="4"/>
      <c r="D41" s="3"/>
      <c r="E41" s="11"/>
      <c r="F41" s="3"/>
    </row>
    <row r="42" spans="1:6" x14ac:dyDescent="0.2">
      <c r="A42" s="1" t="s">
        <v>63</v>
      </c>
      <c r="B42" s="3"/>
      <c r="C42" s="4"/>
      <c r="D42" s="3"/>
      <c r="E42" s="11"/>
      <c r="F42" s="3"/>
    </row>
    <row r="43" spans="1:6" x14ac:dyDescent="0.2">
      <c r="A43" s="3"/>
      <c r="B43" s="3"/>
      <c r="C43" s="4"/>
      <c r="D43" s="3"/>
      <c r="E43" s="11"/>
      <c r="F43" s="3"/>
    </row>
    <row r="44" spans="1:6" x14ac:dyDescent="0.2">
      <c r="A44" s="3"/>
      <c r="B44" s="4" t="s">
        <v>64</v>
      </c>
      <c r="C44" s="4"/>
      <c r="D44" s="3"/>
      <c r="E44" s="11">
        <f>E30</f>
        <v>0</v>
      </c>
      <c r="F44" s="3"/>
    </row>
    <row r="45" spans="1:6" ht="17" thickBot="1" x14ac:dyDescent="0.25">
      <c r="A45" s="3"/>
      <c r="B45" s="29" t="s">
        <v>65</v>
      </c>
      <c r="C45" s="29"/>
      <c r="D45" s="9"/>
      <c r="E45" s="30">
        <f>E40</f>
        <v>0</v>
      </c>
      <c r="F45" s="3"/>
    </row>
    <row r="46" spans="1:6" ht="17" thickTop="1" x14ac:dyDescent="0.2">
      <c r="A46" s="3"/>
      <c r="B46" s="3"/>
      <c r="C46" s="4"/>
      <c r="D46" s="3"/>
      <c r="E46" s="11">
        <f>SUM(E44:E45)</f>
        <v>0</v>
      </c>
      <c r="F46" s="3"/>
    </row>
    <row r="47" spans="1:6" x14ac:dyDescent="0.2">
      <c r="A47" s="3"/>
      <c r="B47" s="3"/>
      <c r="C47" s="4"/>
      <c r="D47" s="3"/>
      <c r="E47" s="11"/>
      <c r="F47" s="3"/>
    </row>
    <row r="48" spans="1:6" x14ac:dyDescent="0.2">
      <c r="A48" s="1" t="s">
        <v>85</v>
      </c>
      <c r="B48" s="1"/>
      <c r="C48" s="2"/>
      <c r="D48" s="2"/>
      <c r="E48" s="13"/>
      <c r="F48" s="3"/>
    </row>
    <row r="49" spans="1:6" x14ac:dyDescent="0.2">
      <c r="A49" s="4"/>
      <c r="B49" s="3"/>
      <c r="C49" s="3"/>
      <c r="D49" s="3"/>
      <c r="E49" s="12"/>
      <c r="F49" s="3"/>
    </row>
    <row r="50" spans="1:6" x14ac:dyDescent="0.2">
      <c r="A50" s="3"/>
      <c r="B50" s="5" t="s">
        <v>70</v>
      </c>
      <c r="C50" s="3"/>
      <c r="D50" s="3"/>
      <c r="E50" s="7">
        <v>0</v>
      </c>
      <c r="F50" s="3"/>
    </row>
    <row r="51" spans="1:6" ht="19" thickBot="1" x14ac:dyDescent="0.25">
      <c r="A51" s="3"/>
      <c r="B51" s="9" t="s">
        <v>71</v>
      </c>
      <c r="C51" s="9"/>
      <c r="D51" s="9"/>
      <c r="E51" s="49">
        <f>E10</f>
        <v>0</v>
      </c>
      <c r="F51" s="24"/>
    </row>
    <row r="52" spans="1:6" ht="19" thickTop="1" x14ac:dyDescent="0.2">
      <c r="A52" s="3"/>
      <c r="B52" s="3" t="s">
        <v>72</v>
      </c>
      <c r="C52" s="3"/>
      <c r="D52" s="3"/>
      <c r="E52" s="12">
        <f>E51*E50</f>
        <v>0</v>
      </c>
      <c r="F52" s="24">
        <v>3</v>
      </c>
    </row>
    <row r="53" spans="1:6" x14ac:dyDescent="0.2">
      <c r="A53" s="3"/>
      <c r="B53" s="3"/>
      <c r="C53" s="3"/>
      <c r="D53" s="3"/>
      <c r="E53" s="12"/>
      <c r="F53" s="3"/>
    </row>
    <row r="54" spans="1:6" x14ac:dyDescent="0.2">
      <c r="A54" s="3"/>
      <c r="B54" s="3" t="s">
        <v>73</v>
      </c>
      <c r="C54" s="3"/>
      <c r="D54" s="3"/>
      <c r="E54" s="12">
        <f>E44</f>
        <v>0</v>
      </c>
      <c r="F54" s="3"/>
    </row>
    <row r="55" spans="1:6" ht="17" thickBot="1" x14ac:dyDescent="0.25">
      <c r="A55" s="3"/>
      <c r="B55" s="9"/>
      <c r="C55" s="9" t="s">
        <v>74</v>
      </c>
      <c r="D55" s="9"/>
      <c r="E55" s="23">
        <f>-E52</f>
        <v>0</v>
      </c>
      <c r="F55" s="3"/>
    </row>
    <row r="56" spans="1:6" ht="17" thickTop="1" x14ac:dyDescent="0.2">
      <c r="A56" s="3"/>
      <c r="B56" s="3"/>
      <c r="C56" s="4" t="s">
        <v>75</v>
      </c>
      <c r="D56" s="4"/>
      <c r="E56" s="11">
        <f>IF((E54+E55)&lt;0,0,(E54+E55))</f>
        <v>0</v>
      </c>
      <c r="F56" s="3"/>
    </row>
    <row r="57" spans="1:6" x14ac:dyDescent="0.2">
      <c r="A57" s="3"/>
      <c r="B57" s="3"/>
      <c r="C57" s="4"/>
      <c r="D57" s="4"/>
      <c r="E57" s="11"/>
      <c r="F57" s="3"/>
    </row>
    <row r="58" spans="1:6" x14ac:dyDescent="0.2">
      <c r="A58" s="3"/>
      <c r="B58" s="4" t="s">
        <v>64</v>
      </c>
      <c r="C58" s="4"/>
      <c r="D58" s="3"/>
      <c r="E58" s="11">
        <f>E56</f>
        <v>0</v>
      </c>
      <c r="F58" s="3"/>
    </row>
    <row r="59" spans="1:6" ht="17" thickBot="1" x14ac:dyDescent="0.25">
      <c r="A59" s="3"/>
      <c r="B59" s="29" t="s">
        <v>65</v>
      </c>
      <c r="C59" s="29"/>
      <c r="D59" s="9"/>
      <c r="E59" s="30">
        <f>E45</f>
        <v>0</v>
      </c>
      <c r="F59" s="3"/>
    </row>
    <row r="60" spans="1:6" ht="17" thickTop="1" x14ac:dyDescent="0.2">
      <c r="A60" s="3"/>
      <c r="B60" s="3"/>
      <c r="C60" s="4"/>
      <c r="D60" s="3"/>
      <c r="E60" s="11">
        <f>SUM(E58:E59)</f>
        <v>0</v>
      </c>
      <c r="F60" s="3"/>
    </row>
    <row r="61" spans="1:6" x14ac:dyDescent="0.2">
      <c r="A61" s="3"/>
      <c r="B61" s="3"/>
      <c r="C61" s="4"/>
      <c r="D61" s="3"/>
      <c r="E61" s="11"/>
      <c r="F61" s="3"/>
    </row>
    <row r="62" spans="1:6" x14ac:dyDescent="0.2">
      <c r="A62" s="1" t="s">
        <v>86</v>
      </c>
      <c r="B62" s="1"/>
      <c r="C62" s="4"/>
      <c r="D62" s="4"/>
      <c r="E62" s="11"/>
      <c r="F62" s="3"/>
    </row>
    <row r="63" spans="1:6" x14ac:dyDescent="0.2">
      <c r="A63" s="1"/>
      <c r="B63" s="1"/>
      <c r="C63" s="4"/>
      <c r="D63" s="4"/>
      <c r="E63" s="11"/>
      <c r="F63" s="3"/>
    </row>
    <row r="64" spans="1:6" x14ac:dyDescent="0.2">
      <c r="A64" s="3"/>
      <c r="B64" s="3"/>
      <c r="C64" s="3" t="s">
        <v>77</v>
      </c>
      <c r="D64" s="3"/>
      <c r="E64" s="25">
        <f>E6-(E6*E17)</f>
        <v>0</v>
      </c>
      <c r="F64" s="3"/>
    </row>
    <row r="65" spans="1:6" ht="17" thickBot="1" x14ac:dyDescent="0.25">
      <c r="A65" s="3"/>
      <c r="B65" s="31" t="s">
        <v>28</v>
      </c>
      <c r="C65" s="32" t="s">
        <v>29</v>
      </c>
      <c r="D65" s="9"/>
      <c r="E65" s="27">
        <f>E18</f>
        <v>0</v>
      </c>
      <c r="F65" s="3"/>
    </row>
    <row r="66" spans="1:6" ht="19" thickTop="1" x14ac:dyDescent="0.2">
      <c r="A66" s="3"/>
      <c r="B66" s="4"/>
      <c r="C66" s="3" t="s">
        <v>30</v>
      </c>
      <c r="D66" s="3"/>
      <c r="E66" s="25">
        <f>-E64*E65</f>
        <v>0</v>
      </c>
      <c r="F66" s="24">
        <v>4</v>
      </c>
    </row>
    <row r="67" spans="1:6" x14ac:dyDescent="0.2">
      <c r="A67" s="3"/>
      <c r="B67" s="4"/>
      <c r="C67" s="4"/>
      <c r="D67" s="4"/>
      <c r="E67" s="33"/>
      <c r="F67" s="3"/>
    </row>
    <row r="68" spans="1:6" x14ac:dyDescent="0.2">
      <c r="A68" s="3"/>
      <c r="B68" s="3" t="s">
        <v>31</v>
      </c>
      <c r="C68" s="4"/>
      <c r="D68" s="4"/>
      <c r="E68" s="25">
        <f>E50</f>
        <v>0</v>
      </c>
      <c r="F68" s="3"/>
    </row>
    <row r="69" spans="1:6" ht="17" thickBot="1" x14ac:dyDescent="0.25">
      <c r="A69" s="3"/>
      <c r="B69" s="9"/>
      <c r="C69" s="9" t="s">
        <v>30</v>
      </c>
      <c r="D69" s="29"/>
      <c r="E69" s="35">
        <f>E66</f>
        <v>0</v>
      </c>
      <c r="F69" s="3"/>
    </row>
    <row r="70" spans="1:6" ht="17" thickTop="1" x14ac:dyDescent="0.2">
      <c r="A70" s="3"/>
      <c r="B70" s="3"/>
      <c r="C70" s="3"/>
      <c r="D70" s="4"/>
      <c r="E70" s="36">
        <f>IF((E68+E69)&lt;0,"None",(E68+E69))</f>
        <v>0</v>
      </c>
      <c r="F70" s="3"/>
    </row>
    <row r="71" spans="1:6" x14ac:dyDescent="0.2">
      <c r="A71" s="3"/>
      <c r="B71" s="3"/>
      <c r="C71" s="3"/>
      <c r="D71" s="4"/>
      <c r="E71" s="36"/>
      <c r="F71" s="3"/>
    </row>
    <row r="72" spans="1:6" ht="18" x14ac:dyDescent="0.2">
      <c r="A72" s="3"/>
      <c r="B72" s="3"/>
      <c r="C72" s="5" t="s">
        <v>32</v>
      </c>
      <c r="D72" s="4"/>
      <c r="E72" s="34">
        <v>0</v>
      </c>
      <c r="F72" s="24">
        <v>5</v>
      </c>
    </row>
    <row r="73" spans="1:6" ht="17" thickBot="1" x14ac:dyDescent="0.25">
      <c r="A73" s="3"/>
      <c r="B73" s="9"/>
      <c r="C73" s="9" t="s">
        <v>33</v>
      </c>
      <c r="D73" s="29"/>
      <c r="E73" s="23">
        <f>IF(E70="None",0,-(E72*E70))</f>
        <v>0</v>
      </c>
      <c r="F73" s="3"/>
    </row>
    <row r="74" spans="1:6" ht="17" thickTop="1" x14ac:dyDescent="0.2">
      <c r="A74" s="3"/>
      <c r="B74" s="3" t="s">
        <v>69</v>
      </c>
      <c r="C74" s="3"/>
      <c r="D74" s="3"/>
      <c r="E74" s="46">
        <f>IF(E70="None","None",(E70+E73))</f>
        <v>0</v>
      </c>
      <c r="F74" s="3"/>
    </row>
    <row r="75" spans="1:6" x14ac:dyDescent="0.2">
      <c r="A75" s="3"/>
      <c r="B75" s="3"/>
      <c r="C75" s="3"/>
      <c r="D75" s="3"/>
      <c r="E75" s="46"/>
      <c r="F75" s="3"/>
    </row>
    <row r="76" spans="1:6" x14ac:dyDescent="0.2">
      <c r="A76" s="3"/>
      <c r="B76" s="3"/>
      <c r="C76" s="3" t="s">
        <v>67</v>
      </c>
      <c r="D76" s="3"/>
      <c r="E76" s="12">
        <f>E60</f>
        <v>0</v>
      </c>
      <c r="F76" s="3"/>
    </row>
    <row r="77" spans="1:6" ht="17" thickBot="1" x14ac:dyDescent="0.25">
      <c r="A77" s="3"/>
      <c r="B77" s="9"/>
      <c r="C77" s="9" t="s">
        <v>80</v>
      </c>
      <c r="D77" s="9"/>
      <c r="E77" s="23">
        <f>IF((E54+E55)&lt;0,E54,-E55)</f>
        <v>0</v>
      </c>
      <c r="F77" s="3"/>
    </row>
    <row r="78" spans="1:6" ht="17" thickTop="1" x14ac:dyDescent="0.2">
      <c r="A78" s="3"/>
      <c r="B78" s="3"/>
      <c r="C78" s="3"/>
      <c r="D78" s="3"/>
      <c r="E78" s="12">
        <f>SUM(E76:E77)</f>
        <v>0</v>
      </c>
      <c r="F78" s="3"/>
    </row>
    <row r="79" spans="1:6" x14ac:dyDescent="0.2">
      <c r="A79" s="3"/>
      <c r="B79" s="3"/>
      <c r="C79" s="3"/>
      <c r="D79" s="3"/>
      <c r="E79" s="12"/>
      <c r="F79" s="3"/>
    </row>
    <row r="80" spans="1:6" x14ac:dyDescent="0.2">
      <c r="A80" s="3"/>
      <c r="B80" s="3"/>
      <c r="C80" s="3"/>
      <c r="D80" s="3"/>
      <c r="E80" s="12"/>
      <c r="F80" s="3"/>
    </row>
    <row r="81" spans="1:7" x14ac:dyDescent="0.2">
      <c r="A81" s="3"/>
      <c r="B81" s="3"/>
      <c r="C81" s="3"/>
      <c r="D81" s="3"/>
      <c r="E81" s="12"/>
      <c r="F81" s="3"/>
    </row>
    <row r="82" spans="1:7" x14ac:dyDescent="0.2">
      <c r="A82" s="3"/>
      <c r="B82" s="3"/>
      <c r="C82" s="3"/>
      <c r="D82" s="3"/>
      <c r="E82" s="12"/>
      <c r="F82" s="3"/>
    </row>
    <row r="83" spans="1:7" x14ac:dyDescent="0.2">
      <c r="A83" s="3"/>
      <c r="B83" s="3"/>
      <c r="C83" s="4" t="s">
        <v>82</v>
      </c>
      <c r="D83" s="4"/>
      <c r="E83" s="37" t="b">
        <f>IF(E74="None","None",IF((E74&gt;E77),E77,IF(E74&lt;E77,E74)))</f>
        <v>0</v>
      </c>
      <c r="F83" s="3" t="s">
        <v>68</v>
      </c>
    </row>
    <row r="84" spans="1:7" ht="17" thickBot="1" x14ac:dyDescent="0.25">
      <c r="A84" s="3"/>
      <c r="B84" s="9"/>
      <c r="C84" s="9"/>
      <c r="D84" s="9"/>
      <c r="E84" s="23"/>
      <c r="F84" s="3"/>
    </row>
    <row r="85" spans="1:7" ht="17" thickTop="1" x14ac:dyDescent="0.2">
      <c r="A85" s="3"/>
      <c r="B85" s="3"/>
      <c r="C85" s="4" t="s">
        <v>81</v>
      </c>
      <c r="D85" s="4"/>
      <c r="E85" s="37" t="str">
        <f>IF(E83="None","None",IF((E74-E83)&gt;E60,E60,IF((E74-E83)=0,"None",(E74-E83))))</f>
        <v>None</v>
      </c>
      <c r="F85" s="3" t="s">
        <v>68</v>
      </c>
      <c r="G85" s="50"/>
    </row>
    <row r="86" spans="1:7" x14ac:dyDescent="0.2">
      <c r="A86" s="3"/>
      <c r="B86" s="3"/>
      <c r="C86" s="47" t="s">
        <v>83</v>
      </c>
      <c r="D86" s="4"/>
      <c r="E86" s="37"/>
      <c r="F86" s="3"/>
      <c r="G86" s="50"/>
    </row>
    <row r="87" spans="1:7" x14ac:dyDescent="0.2">
      <c r="A87" s="3"/>
      <c r="B87" s="3"/>
      <c r="C87" s="47" t="s">
        <v>79</v>
      </c>
      <c r="D87" s="4"/>
      <c r="E87" s="37"/>
      <c r="F87" s="3"/>
      <c r="G87" s="50"/>
    </row>
    <row r="88" spans="1:7" x14ac:dyDescent="0.2">
      <c r="A88" s="3"/>
      <c r="B88" s="3"/>
      <c r="C88" s="4"/>
      <c r="D88" s="4"/>
      <c r="E88" s="25"/>
      <c r="F88" s="3"/>
    </row>
    <row r="89" spans="1:7" x14ac:dyDescent="0.2">
      <c r="A89" s="3"/>
      <c r="B89" s="4" t="s">
        <v>64</v>
      </c>
      <c r="C89" s="4"/>
      <c r="D89" s="3"/>
      <c r="E89" s="11">
        <f>IF(E85="None",E58,IF((E58-E85)&lt;0,0,(E58-E85)))</f>
        <v>0</v>
      </c>
      <c r="F89" s="3"/>
    </row>
    <row r="90" spans="1:7" ht="17" thickBot="1" x14ac:dyDescent="0.25">
      <c r="A90" s="3"/>
      <c r="B90" s="29" t="s">
        <v>65</v>
      </c>
      <c r="C90" s="29"/>
      <c r="D90" s="9"/>
      <c r="E90" s="30">
        <f>IF(E85="None",E59,IF((E58-E85)&lt;0,(E58-E85)+E59,IF((E58-E85)&gt;0,E59)))</f>
        <v>0</v>
      </c>
      <c r="F90" s="3"/>
    </row>
    <row r="91" spans="1:7" ht="19" thickTop="1" x14ac:dyDescent="0.2">
      <c r="A91" s="3"/>
      <c r="B91" s="4"/>
      <c r="C91" s="4"/>
      <c r="D91" s="3"/>
      <c r="E91" s="11">
        <f>SUM(E89:E90)</f>
        <v>0</v>
      </c>
      <c r="F91" s="24">
        <v>6</v>
      </c>
      <c r="G91" s="50"/>
    </row>
    <row r="92" spans="1:7" x14ac:dyDescent="0.2">
      <c r="A92" s="3"/>
      <c r="B92" s="4"/>
      <c r="C92" s="4"/>
      <c r="D92" s="3"/>
      <c r="E92" s="11"/>
      <c r="F92" s="3"/>
    </row>
    <row r="93" spans="1:7" x14ac:dyDescent="0.2">
      <c r="A93" s="3"/>
      <c r="B93" s="3"/>
      <c r="C93" s="4"/>
      <c r="D93" s="3"/>
      <c r="E93" s="11"/>
      <c r="F93" s="3"/>
    </row>
    <row r="94" spans="1:7" x14ac:dyDescent="0.2">
      <c r="A94" s="1" t="s">
        <v>87</v>
      </c>
      <c r="B94" s="2"/>
      <c r="C94" s="2"/>
      <c r="D94" s="2"/>
      <c r="E94" s="13"/>
      <c r="F94" s="3"/>
    </row>
    <row r="95" spans="1:7" x14ac:dyDescent="0.2">
      <c r="A95" s="1"/>
      <c r="B95" s="2"/>
      <c r="C95" s="2"/>
      <c r="D95" s="2"/>
      <c r="E95" s="13"/>
      <c r="F95" s="3"/>
    </row>
    <row r="96" spans="1:7" x14ac:dyDescent="0.2">
      <c r="A96" s="4"/>
      <c r="B96" s="5" t="s">
        <v>19</v>
      </c>
      <c r="C96" s="3"/>
      <c r="D96" s="3"/>
      <c r="E96" s="7">
        <v>0</v>
      </c>
      <c r="F96" s="3"/>
    </row>
    <row r="97" spans="1:6" ht="18" x14ac:dyDescent="0.2">
      <c r="A97" s="4"/>
      <c r="B97" s="3" t="s">
        <v>20</v>
      </c>
      <c r="C97" s="3"/>
      <c r="D97" s="3"/>
      <c r="E97" s="12">
        <f>E96*E10</f>
        <v>0</v>
      </c>
      <c r="F97" s="24">
        <v>7</v>
      </c>
    </row>
    <row r="98" spans="1:6" x14ac:dyDescent="0.2">
      <c r="A98" s="4"/>
      <c r="B98" s="3"/>
      <c r="C98" s="3"/>
      <c r="D98" s="3"/>
      <c r="E98" s="12"/>
      <c r="F98" s="3"/>
    </row>
    <row r="99" spans="1:6" x14ac:dyDescent="0.2">
      <c r="A99" s="4"/>
      <c r="B99" s="3" t="s">
        <v>21</v>
      </c>
      <c r="C99" s="3"/>
      <c r="D99" s="3"/>
      <c r="E99" s="12">
        <f>E89</f>
        <v>0</v>
      </c>
      <c r="F99" s="3"/>
    </row>
    <row r="100" spans="1:6" ht="17" thickBot="1" x14ac:dyDescent="0.25">
      <c r="A100" s="4"/>
      <c r="B100" s="9"/>
      <c r="C100" s="9" t="s">
        <v>22</v>
      </c>
      <c r="D100" s="9"/>
      <c r="E100" s="23">
        <f>IF((E89=0),0,E97)</f>
        <v>0</v>
      </c>
      <c r="F100" s="3"/>
    </row>
    <row r="101" spans="1:6" ht="17" thickTop="1" x14ac:dyDescent="0.2">
      <c r="A101" s="4"/>
      <c r="B101" s="3"/>
      <c r="C101" s="4" t="s">
        <v>6</v>
      </c>
      <c r="D101" s="4"/>
      <c r="E101" s="11">
        <f>E99+E100</f>
        <v>0</v>
      </c>
      <c r="F101" s="3"/>
    </row>
    <row r="106" spans="1:6" x14ac:dyDescent="0.2">
      <c r="A106" s="1" t="s">
        <v>88</v>
      </c>
      <c r="B106" s="1"/>
      <c r="C106" s="4"/>
      <c r="D106" s="3"/>
      <c r="E106" s="11"/>
      <c r="F106" s="3"/>
    </row>
    <row r="107" spans="1:6" x14ac:dyDescent="0.2">
      <c r="A107" s="28"/>
      <c r="B107" s="3"/>
      <c r="C107" s="4"/>
      <c r="D107" s="3"/>
      <c r="E107" s="11"/>
      <c r="F107" s="3"/>
    </row>
    <row r="108" spans="1:6" x14ac:dyDescent="0.2">
      <c r="A108" s="28"/>
      <c r="B108" s="3" t="s">
        <v>25</v>
      </c>
      <c r="C108" s="4"/>
      <c r="D108" s="3"/>
      <c r="E108" s="11">
        <f>E101</f>
        <v>0</v>
      </c>
      <c r="F108" s="3"/>
    </row>
    <row r="109" spans="1:6" ht="17" thickBot="1" x14ac:dyDescent="0.25">
      <c r="A109" s="28"/>
      <c r="B109" s="9" t="s">
        <v>26</v>
      </c>
      <c r="C109" s="29"/>
      <c r="D109" s="9"/>
      <c r="E109" s="30">
        <f>E90</f>
        <v>0</v>
      </c>
      <c r="F109" s="3"/>
    </row>
    <row r="110" spans="1:6" ht="17" thickTop="1" x14ac:dyDescent="0.2">
      <c r="A110" s="28"/>
      <c r="B110" s="3"/>
      <c r="C110" s="4" t="s">
        <v>27</v>
      </c>
      <c r="D110" s="3"/>
      <c r="E110" s="11">
        <f>E108+E109</f>
        <v>0</v>
      </c>
      <c r="F110" s="3"/>
    </row>
    <row r="111" spans="1:6" x14ac:dyDescent="0.2">
      <c r="A111" s="28"/>
      <c r="B111" s="3"/>
      <c r="C111" s="4"/>
      <c r="D111" s="3"/>
      <c r="E111" s="11"/>
      <c r="F111" s="3"/>
    </row>
    <row r="112" spans="1:6" x14ac:dyDescent="0.2">
      <c r="A112" s="3"/>
      <c r="B112" s="4" t="s">
        <v>34</v>
      </c>
      <c r="C112" s="3"/>
      <c r="D112" s="4"/>
      <c r="E112" s="11"/>
      <c r="F112" s="3"/>
    </row>
    <row r="113" spans="1:6" x14ac:dyDescent="0.2">
      <c r="A113" s="3"/>
      <c r="B113" s="3"/>
      <c r="C113" s="4"/>
      <c r="D113" s="4"/>
      <c r="E113" s="25"/>
      <c r="F113" s="3"/>
    </row>
    <row r="114" spans="1:6" x14ac:dyDescent="0.2">
      <c r="A114" s="1" t="s">
        <v>89</v>
      </c>
      <c r="B114" s="2"/>
      <c r="C114" s="2"/>
      <c r="D114" s="2"/>
      <c r="E114" s="38"/>
      <c r="F114" s="3"/>
    </row>
    <row r="115" spans="1:6" x14ac:dyDescent="0.2">
      <c r="A115" s="1"/>
      <c r="B115" s="2"/>
      <c r="C115" s="2"/>
      <c r="D115" s="2"/>
      <c r="E115" s="38"/>
      <c r="F115" s="3"/>
    </row>
    <row r="116" spans="1:6" ht="17" thickBot="1" x14ac:dyDescent="0.25">
      <c r="A116" s="3"/>
      <c r="B116" s="39" t="s">
        <v>35</v>
      </c>
      <c r="C116" s="9"/>
      <c r="D116" s="9"/>
      <c r="E116" s="40">
        <v>0</v>
      </c>
      <c r="F116" s="3"/>
    </row>
    <row r="117" spans="1:6" ht="17" thickTop="1" x14ac:dyDescent="0.2">
      <c r="A117" s="3"/>
      <c r="B117" s="4" t="s">
        <v>36</v>
      </c>
      <c r="C117" s="3"/>
      <c r="D117" s="3"/>
      <c r="E117" s="33">
        <f>E110-E116</f>
        <v>0</v>
      </c>
      <c r="F117" s="3"/>
    </row>
    <row r="118" spans="1:6" x14ac:dyDescent="0.2">
      <c r="A118" s="3"/>
      <c r="B118" s="3"/>
      <c r="C118" s="3"/>
      <c r="D118" s="3"/>
      <c r="E118" s="25"/>
      <c r="F118" s="3"/>
    </row>
    <row r="119" spans="1:6" x14ac:dyDescent="0.2">
      <c r="A119" s="1" t="s">
        <v>90</v>
      </c>
      <c r="B119" s="3"/>
      <c r="C119" s="3"/>
      <c r="D119" s="3"/>
      <c r="E119" s="25"/>
      <c r="F119" s="3"/>
    </row>
    <row r="120" spans="1:6" x14ac:dyDescent="0.2">
      <c r="A120" s="1"/>
      <c r="B120" s="3"/>
      <c r="C120" s="3"/>
      <c r="D120" s="3"/>
      <c r="E120" s="25"/>
      <c r="F120" s="3"/>
    </row>
    <row r="121" spans="1:6" x14ac:dyDescent="0.2">
      <c r="A121" s="4"/>
      <c r="B121" s="5" t="s">
        <v>37</v>
      </c>
      <c r="C121" s="3"/>
      <c r="D121" s="3"/>
      <c r="E121" s="7">
        <v>0</v>
      </c>
      <c r="F121" s="3"/>
    </row>
    <row r="122" spans="1:6" ht="17" thickBot="1" x14ac:dyDescent="0.25">
      <c r="A122" s="4"/>
      <c r="B122" s="39" t="s">
        <v>38</v>
      </c>
      <c r="C122" s="9"/>
      <c r="D122" s="9"/>
      <c r="E122" s="10">
        <v>0</v>
      </c>
      <c r="F122" s="3"/>
    </row>
    <row r="123" spans="1:6" ht="17" thickTop="1" x14ac:dyDescent="0.2">
      <c r="A123" s="4"/>
      <c r="B123" s="4" t="s">
        <v>36</v>
      </c>
      <c r="C123" s="3"/>
      <c r="D123" s="3"/>
      <c r="E123" s="11">
        <f>E117+E121-E122</f>
        <v>0</v>
      </c>
      <c r="F123" s="3"/>
    </row>
    <row r="124" spans="1:6" x14ac:dyDescent="0.2">
      <c r="A124" s="4"/>
      <c r="B124" s="3"/>
      <c r="C124" s="3"/>
      <c r="D124" s="3"/>
      <c r="E124" s="25"/>
      <c r="F124" s="3"/>
    </row>
    <row r="125" spans="1:6" x14ac:dyDescent="0.2">
      <c r="A125" s="1" t="s">
        <v>91</v>
      </c>
      <c r="B125" s="3"/>
      <c r="C125" s="3"/>
      <c r="D125" s="3"/>
      <c r="E125" s="25"/>
      <c r="F125" s="3"/>
    </row>
    <row r="126" spans="1:6" x14ac:dyDescent="0.2">
      <c r="A126" s="1"/>
      <c r="B126" s="3"/>
      <c r="C126" s="3"/>
      <c r="D126" s="3"/>
      <c r="E126" s="25"/>
      <c r="F126" s="3"/>
    </row>
    <row r="127" spans="1:6" ht="17" thickBot="1" x14ac:dyDescent="0.25">
      <c r="A127" s="4"/>
      <c r="B127" s="39" t="s">
        <v>39</v>
      </c>
      <c r="C127" s="9"/>
      <c r="D127" s="9"/>
      <c r="E127" s="40">
        <v>0</v>
      </c>
      <c r="F127" s="3"/>
    </row>
    <row r="128" spans="1:6" ht="17" thickTop="1" x14ac:dyDescent="0.2">
      <c r="A128" s="3"/>
      <c r="B128" s="4" t="s">
        <v>36</v>
      </c>
      <c r="C128" s="3"/>
      <c r="D128" s="3"/>
      <c r="E128" s="33">
        <f>E123+E127</f>
        <v>0</v>
      </c>
      <c r="F128" s="3"/>
    </row>
    <row r="129" spans="1:6" x14ac:dyDescent="0.2">
      <c r="A129" s="3"/>
      <c r="B129" s="3"/>
      <c r="C129" s="3"/>
      <c r="D129" s="3"/>
      <c r="E129" s="25"/>
      <c r="F129" s="3"/>
    </row>
    <row r="130" spans="1:6" x14ac:dyDescent="0.2">
      <c r="A130" s="4"/>
      <c r="B130" s="3"/>
      <c r="C130" s="3"/>
      <c r="D130" s="3"/>
      <c r="E130" s="25"/>
      <c r="F130" s="3"/>
    </row>
    <row r="131" spans="1:6" x14ac:dyDescent="0.2">
      <c r="A131" s="1" t="s">
        <v>40</v>
      </c>
      <c r="B131" s="3"/>
      <c r="C131" s="3"/>
      <c r="D131" s="3"/>
      <c r="E131" s="25"/>
      <c r="F131" s="3"/>
    </row>
    <row r="132" spans="1:6" x14ac:dyDescent="0.2">
      <c r="A132" s="1"/>
      <c r="B132" s="3"/>
      <c r="C132" s="3"/>
      <c r="D132" s="3"/>
      <c r="E132" s="25"/>
      <c r="F132" s="3"/>
    </row>
    <row r="133" spans="1:6" x14ac:dyDescent="0.2">
      <c r="A133" s="4"/>
      <c r="B133" s="5" t="s">
        <v>41</v>
      </c>
      <c r="C133" s="3"/>
      <c r="D133" s="3"/>
      <c r="E133" s="41">
        <v>0</v>
      </c>
      <c r="F133" s="3"/>
    </row>
    <row r="134" spans="1:6" ht="17" thickBot="1" x14ac:dyDescent="0.25">
      <c r="A134" s="4"/>
      <c r="B134" s="39" t="s">
        <v>42</v>
      </c>
      <c r="C134" s="9"/>
      <c r="D134" s="9"/>
      <c r="E134" s="40">
        <v>0</v>
      </c>
      <c r="F134" s="3"/>
    </row>
    <row r="135" spans="1:6" ht="17" thickTop="1" x14ac:dyDescent="0.2">
      <c r="A135" s="4"/>
      <c r="B135" s="3" t="s">
        <v>43</v>
      </c>
      <c r="C135" s="3"/>
      <c r="D135" s="3"/>
      <c r="E135" s="25">
        <f>E128-E133-E134</f>
        <v>0</v>
      </c>
      <c r="F135" s="3"/>
    </row>
    <row r="136" spans="1:6" x14ac:dyDescent="0.2">
      <c r="A136" s="4"/>
      <c r="B136" s="3"/>
      <c r="C136" s="3"/>
      <c r="D136" s="3"/>
      <c r="E136" s="25"/>
      <c r="F136" s="3"/>
    </row>
    <row r="137" spans="1:6" x14ac:dyDescent="0.2">
      <c r="A137" s="4"/>
      <c r="B137" s="4" t="s">
        <v>44</v>
      </c>
      <c r="C137" s="4"/>
      <c r="D137" s="4"/>
      <c r="E137" s="33">
        <f>E135</f>
        <v>0</v>
      </c>
      <c r="F137" s="3"/>
    </row>
    <row r="138" spans="1:6" x14ac:dyDescent="0.2">
      <c r="A138" s="4"/>
      <c r="B138" s="3"/>
      <c r="C138" s="3"/>
      <c r="D138" s="3"/>
      <c r="E138" s="25"/>
      <c r="F138" s="3"/>
    </row>
    <row r="139" spans="1:6" x14ac:dyDescent="0.2">
      <c r="A139" s="1" t="s">
        <v>45</v>
      </c>
      <c r="B139" s="3"/>
      <c r="C139" s="3"/>
      <c r="D139" s="3"/>
      <c r="E139" s="25"/>
      <c r="F139" s="3"/>
    </row>
    <row r="140" spans="1:6" x14ac:dyDescent="0.2">
      <c r="A140" s="1"/>
      <c r="B140" s="3"/>
      <c r="C140" s="3"/>
      <c r="D140" s="3"/>
      <c r="E140" s="25"/>
      <c r="F140" s="3"/>
    </row>
    <row r="141" spans="1:6" x14ac:dyDescent="0.2">
      <c r="A141" s="3"/>
      <c r="B141" s="5" t="s">
        <v>46</v>
      </c>
      <c r="C141" s="3"/>
      <c r="D141" s="3"/>
      <c r="E141" s="26">
        <f>E72</f>
        <v>0</v>
      </c>
      <c r="F141" s="3"/>
    </row>
    <row r="142" spans="1:6" ht="17" thickBot="1" x14ac:dyDescent="0.25">
      <c r="A142" s="3"/>
      <c r="B142" s="9" t="s">
        <v>47</v>
      </c>
      <c r="C142" s="9"/>
      <c r="D142" s="9"/>
      <c r="E142" s="35">
        <f>E137*E141</f>
        <v>0</v>
      </c>
      <c r="F142" s="3"/>
    </row>
    <row r="143" spans="1:6" ht="17" thickTop="1" x14ac:dyDescent="0.2">
      <c r="A143" s="3"/>
      <c r="B143" s="4" t="s">
        <v>48</v>
      </c>
      <c r="C143" s="4"/>
      <c r="D143" s="4"/>
      <c r="E143" s="33">
        <f>E137-E142</f>
        <v>0</v>
      </c>
      <c r="F143" s="3"/>
    </row>
    <row r="144" spans="1:6" x14ac:dyDescent="0.2">
      <c r="A144" s="3"/>
      <c r="B144" s="4"/>
      <c r="C144" s="4"/>
      <c r="D144" s="4"/>
      <c r="E144" s="33"/>
      <c r="F144" s="3"/>
    </row>
    <row r="145" spans="1:6" x14ac:dyDescent="0.2">
      <c r="A145" s="3"/>
      <c r="B145" s="3"/>
      <c r="C145" s="3"/>
      <c r="D145" s="3"/>
      <c r="E145" s="25"/>
      <c r="F145" s="3"/>
    </row>
    <row r="146" spans="1:6" x14ac:dyDescent="0.2">
      <c r="A146" s="1" t="s">
        <v>49</v>
      </c>
      <c r="B146" s="3"/>
      <c r="C146" s="3"/>
      <c r="D146" s="3"/>
      <c r="E146" s="25"/>
      <c r="F146" s="3"/>
    </row>
    <row r="147" spans="1:6" x14ac:dyDescent="0.2">
      <c r="A147" s="1"/>
      <c r="B147" s="3"/>
      <c r="C147" s="3"/>
      <c r="D147" s="3"/>
      <c r="E147" s="25"/>
      <c r="F147" s="3"/>
    </row>
    <row r="148" spans="1:6" x14ac:dyDescent="0.2">
      <c r="A148" s="4"/>
      <c r="B148" s="5" t="s">
        <v>50</v>
      </c>
      <c r="C148" s="3"/>
      <c r="D148" s="3"/>
      <c r="E148" s="41">
        <v>0</v>
      </c>
      <c r="F148" s="3"/>
    </row>
    <row r="149" spans="1:6" ht="17" thickBot="1" x14ac:dyDescent="0.25">
      <c r="A149" s="4"/>
      <c r="B149" s="39" t="s">
        <v>51</v>
      </c>
      <c r="C149" s="9"/>
      <c r="D149" s="9"/>
      <c r="E149" s="40">
        <v>0</v>
      </c>
      <c r="F149" s="3"/>
    </row>
    <row r="150" spans="1:6" ht="17" thickTop="1" x14ac:dyDescent="0.2">
      <c r="A150" s="4"/>
      <c r="B150" s="3" t="s">
        <v>52</v>
      </c>
      <c r="C150" s="3"/>
      <c r="D150" s="3"/>
      <c r="E150" s="25">
        <f>E148+E149</f>
        <v>0</v>
      </c>
      <c r="F150" s="3"/>
    </row>
    <row r="151" spans="1:6" x14ac:dyDescent="0.2">
      <c r="A151" s="4"/>
      <c r="B151" s="3"/>
      <c r="C151" s="3"/>
      <c r="D151" s="3"/>
      <c r="E151" s="25"/>
      <c r="F151" s="3"/>
    </row>
    <row r="152" spans="1:6" x14ac:dyDescent="0.2">
      <c r="A152" s="4"/>
      <c r="B152" s="4" t="s">
        <v>44</v>
      </c>
      <c r="C152" s="4"/>
      <c r="D152" s="4"/>
      <c r="E152" s="33">
        <f>E143-E150</f>
        <v>0</v>
      </c>
      <c r="F152" s="3"/>
    </row>
    <row r="153" spans="1:6" x14ac:dyDescent="0.2">
      <c r="A153" s="3"/>
      <c r="B153" s="3"/>
      <c r="C153" s="3"/>
      <c r="D153" s="3"/>
      <c r="E153" s="25"/>
      <c r="F153" s="3"/>
    </row>
    <row r="154" spans="1:6" x14ac:dyDescent="0.2">
      <c r="A154" s="3"/>
      <c r="B154" s="3"/>
      <c r="C154" s="3"/>
      <c r="D154" s="3"/>
      <c r="E154" s="3"/>
      <c r="F154" s="3"/>
    </row>
    <row r="155" spans="1:6" x14ac:dyDescent="0.2">
      <c r="A155" s="3"/>
      <c r="B155" s="3"/>
      <c r="C155" s="3"/>
      <c r="D155" s="3"/>
      <c r="E155" s="3"/>
      <c r="F155" s="3"/>
    </row>
    <row r="156" spans="1:6" x14ac:dyDescent="0.2">
      <c r="A156" s="3" t="s">
        <v>53</v>
      </c>
      <c r="B156" s="3"/>
      <c r="C156" s="3"/>
      <c r="D156" s="3"/>
      <c r="E156" s="3"/>
      <c r="F156" s="3"/>
    </row>
    <row r="157" spans="1:6" x14ac:dyDescent="0.2">
      <c r="A157" s="3" t="s">
        <v>54</v>
      </c>
      <c r="B157" s="3"/>
      <c r="C157" s="3"/>
      <c r="D157" s="3"/>
      <c r="E157" s="3"/>
      <c r="F157" s="3"/>
    </row>
    <row r="158" spans="1:6" x14ac:dyDescent="0.2">
      <c r="A158" s="3" t="s">
        <v>55</v>
      </c>
      <c r="B158" s="3"/>
      <c r="C158" s="3"/>
      <c r="D158" s="3"/>
      <c r="E158" s="3"/>
      <c r="F158" s="3"/>
    </row>
    <row r="159" spans="1:6" x14ac:dyDescent="0.2">
      <c r="A159" s="3" t="s">
        <v>56</v>
      </c>
      <c r="B159" s="3"/>
      <c r="C159" s="3"/>
      <c r="D159" s="3"/>
      <c r="E159" s="3"/>
      <c r="F159" s="3"/>
    </row>
    <row r="160" spans="1:6" x14ac:dyDescent="0.2">
      <c r="A160" s="3"/>
      <c r="B160" s="3"/>
      <c r="C160" s="3"/>
      <c r="D160" s="3"/>
      <c r="E160" s="3"/>
      <c r="F160" s="3"/>
    </row>
    <row r="161" spans="1:6" x14ac:dyDescent="0.2">
      <c r="A161" s="3"/>
      <c r="B161" s="3"/>
      <c r="C161" s="3"/>
      <c r="D161" s="3"/>
      <c r="E161" s="3"/>
      <c r="F161" s="3"/>
    </row>
    <row r="162" spans="1:6" ht="18" x14ac:dyDescent="0.2">
      <c r="A162" s="24">
        <v>1</v>
      </c>
      <c r="B162" s="42" t="s">
        <v>57</v>
      </c>
      <c r="C162" s="43"/>
      <c r="D162" s="43"/>
      <c r="E162" s="3"/>
      <c r="F162" s="3"/>
    </row>
    <row r="163" spans="1:6" ht="18" x14ac:dyDescent="0.2">
      <c r="A163" s="24">
        <v>2</v>
      </c>
      <c r="B163" s="42" t="s">
        <v>57</v>
      </c>
      <c r="C163" s="43"/>
      <c r="D163" s="43"/>
      <c r="E163" s="3"/>
      <c r="F163" s="3"/>
    </row>
    <row r="164" spans="1:6" ht="18" x14ac:dyDescent="0.2">
      <c r="A164" s="24">
        <v>3</v>
      </c>
      <c r="B164" s="42" t="s">
        <v>76</v>
      </c>
      <c r="C164" s="43"/>
      <c r="D164" s="43"/>
      <c r="E164" s="3"/>
      <c r="F164" s="3"/>
    </row>
    <row r="165" spans="1:6" ht="18" x14ac:dyDescent="0.2">
      <c r="A165" s="24">
        <v>4</v>
      </c>
      <c r="B165" s="44" t="s">
        <v>59</v>
      </c>
      <c r="C165" s="43"/>
      <c r="D165" s="43"/>
      <c r="E165" s="3"/>
      <c r="F165" s="3"/>
    </row>
    <row r="166" spans="1:6" ht="18" x14ac:dyDescent="0.2">
      <c r="A166" s="24">
        <v>5</v>
      </c>
      <c r="B166" s="42" t="s">
        <v>61</v>
      </c>
      <c r="C166" s="43"/>
      <c r="D166" s="43"/>
      <c r="E166" s="3"/>
      <c r="F166" s="3"/>
    </row>
    <row r="167" spans="1:6" ht="18" x14ac:dyDescent="0.2">
      <c r="A167" s="24">
        <v>6</v>
      </c>
      <c r="B167" s="48" t="s">
        <v>60</v>
      </c>
      <c r="C167" s="43"/>
      <c r="D167" s="43"/>
      <c r="E167" s="3"/>
      <c r="F167" s="3"/>
    </row>
    <row r="168" spans="1:6" ht="18" x14ac:dyDescent="0.2">
      <c r="A168" s="24">
        <v>7</v>
      </c>
      <c r="B168" s="48" t="s">
        <v>58</v>
      </c>
      <c r="C168" s="43"/>
      <c r="D168" s="43"/>
      <c r="E168" s="3"/>
      <c r="F168" s="3"/>
    </row>
    <row r="169" spans="1:6" ht="18" x14ac:dyDescent="0.2">
      <c r="A169" s="24"/>
      <c r="B169" s="45"/>
      <c r="C169" s="43"/>
      <c r="D169" s="43"/>
      <c r="E169" s="3"/>
      <c r="F169" s="3"/>
    </row>
    <row r="170" spans="1:6" x14ac:dyDescent="0.2">
      <c r="C170" s="43"/>
      <c r="D170" s="43"/>
      <c r="E170" s="3"/>
      <c r="F170" s="3"/>
    </row>
    <row r="171" spans="1:6" ht="18" x14ac:dyDescent="0.2">
      <c r="A171" s="24"/>
      <c r="B171" s="28"/>
      <c r="C171" s="43"/>
      <c r="D171" s="43"/>
      <c r="E171" s="3"/>
      <c r="F171" s="3"/>
    </row>
    <row r="172" spans="1:6" x14ac:dyDescent="0.2">
      <c r="A172" s="4"/>
      <c r="B172" s="3"/>
      <c r="C172" s="3"/>
      <c r="D172" s="3"/>
      <c r="E172" s="33"/>
      <c r="F172" s="3"/>
    </row>
    <row r="173" spans="1:6" x14ac:dyDescent="0.2">
      <c r="A173" s="4"/>
      <c r="B173" s="3"/>
      <c r="C173" s="3"/>
      <c r="D173" s="3"/>
      <c r="E173" s="25"/>
      <c r="F173" s="3"/>
    </row>
  </sheetData>
  <mergeCells count="6">
    <mergeCell ref="B22:C22"/>
    <mergeCell ref="B17:C17"/>
    <mergeCell ref="B18:C18"/>
    <mergeCell ref="B19:C19"/>
    <mergeCell ref="B20:C20"/>
    <mergeCell ref="B21:C21"/>
  </mergeCells>
  <phoneticPr fontId="15" type="noConversion"/>
  <pageMargins left="0.7" right="0.7" top="0.75" bottom="0.75" header="0.3" footer="0.3"/>
  <pageSetup orientation="portrait" horizontalDpi="0" verticalDpi="0"/>
  <headerFooter>
    <oddHeader>&amp;CNet Verdict Calculator California_x000D_</oddHeader>
    <oddFooter>&amp;Ccogentlegal.com&amp;R510-350-7616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2017-12-14T22:45:55Z</dcterms:created>
  <dcterms:modified xsi:type="dcterms:W3CDTF">2018-02-01T20:53:08Z</dcterms:modified>
</cp:coreProperties>
</file>